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Z:\1_VSA\24 - Publications\2024\2-3 Mise en ligne des fichiers 27 juin 12h\Séries longues\"/>
    </mc:Choice>
  </mc:AlternateContent>
  <bookViews>
    <workbookView xWindow="0" yWindow="0" windowWidth="19065" windowHeight="10515"/>
  </bookViews>
  <sheets>
    <sheet name="AcquisitionNationalité" sheetId="1" r:id="rId1"/>
    <sheet name="10 pays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H30" i="2"/>
  <c r="G30" i="2"/>
  <c r="D30" i="2" l="1"/>
  <c r="C30" i="2"/>
  <c r="B30" i="2"/>
  <c r="M13" i="2"/>
  <c r="N13" i="2"/>
  <c r="L13" i="2"/>
  <c r="I13" i="2" l="1"/>
  <c r="H13" i="2"/>
  <c r="G13" i="2"/>
  <c r="C13" i="2"/>
  <c r="D13" i="2"/>
  <c r="B13" i="2"/>
  <c r="R22" i="1" l="1"/>
  <c r="R20" i="1"/>
  <c r="R19" i="1"/>
  <c r="R7" i="1"/>
  <c r="R6" i="1"/>
  <c r="R10" i="1" l="1"/>
  <c r="R11" i="1"/>
  <c r="R18" i="1" l="1"/>
  <c r="R17" i="1"/>
  <c r="R15" i="1"/>
  <c r="R14" i="1"/>
  <c r="R4" i="1"/>
  <c r="R13" i="1" l="1"/>
  <c r="R16" i="1"/>
  <c r="R9" i="1" l="1"/>
  <c r="R12" i="1"/>
  <c r="R8" i="1" l="1"/>
  <c r="R3" i="1" l="1"/>
  <c r="R5" i="1" l="1"/>
  <c r="R21" i="1"/>
  <c r="R23" i="1"/>
</calcChain>
</file>

<file path=xl/sharedStrings.xml><?xml version="1.0" encoding="utf-8"?>
<sst xmlns="http://schemas.openxmlformats.org/spreadsheetml/2006/main" count="116" uniqueCount="49">
  <si>
    <t>En qualité d'ascendant de français - adultes</t>
  </si>
  <si>
    <t>En qualité d'ascendant de français - enfants</t>
  </si>
  <si>
    <t>En qualité de frère et sœur de français - adultes</t>
  </si>
  <si>
    <t>En qualité de frère et sœur de français - enfants</t>
  </si>
  <si>
    <t>Champ : France</t>
  </si>
  <si>
    <t>Réintégrations</t>
  </si>
  <si>
    <t xml:space="preserve">Naturalisations </t>
  </si>
  <si>
    <t>adultes</t>
  </si>
  <si>
    <t>enfants</t>
  </si>
  <si>
    <t>Evolution 2023/2022</t>
  </si>
  <si>
    <t>Ascendants</t>
  </si>
  <si>
    <t>Fratrie</t>
  </si>
  <si>
    <t>Déclarations anticipées</t>
  </si>
  <si>
    <t>Autres déclarations</t>
  </si>
  <si>
    <t>Mariage</t>
  </si>
  <si>
    <t>Ascendants et fratries</t>
  </si>
  <si>
    <t>Acquisitions prononcées (A+B)</t>
  </si>
  <si>
    <t>A.Par décret</t>
  </si>
  <si>
    <t>B.Par déclaration</t>
  </si>
  <si>
    <t>C.Acquisitions sans formalité</t>
  </si>
  <si>
    <t>Ensemble des acquisitions (A+B+C)</t>
  </si>
  <si>
    <r>
      <t xml:space="preserve">Sources : MIOM - DGEF (SDANF – DSED)
</t>
    </r>
    <r>
      <rPr>
        <sz val="10"/>
        <color theme="4" tint="-0.249977111117893"/>
        <rFont val="Calibri"/>
        <family val="2"/>
        <scheme val="minor"/>
      </rPr>
      <t>Ministère de la Justice</t>
    </r>
  </si>
  <si>
    <t xml:space="preserve">Source : MIOM - DGEF (SDANF – DSED)
</t>
  </si>
  <si>
    <t>Périmètre : hors effets collectifs</t>
  </si>
  <si>
    <t>Total toutes nationalités</t>
  </si>
  <si>
    <t>Part des 10 nationalités</t>
  </si>
  <si>
    <t>2023/2022</t>
  </si>
  <si>
    <t>Par décret</t>
  </si>
  <si>
    <t>Par déclaration</t>
  </si>
  <si>
    <t>Ensemble</t>
  </si>
  <si>
    <t>Acquisitions 2019</t>
  </si>
  <si>
    <t>Acquisitions 2020</t>
  </si>
  <si>
    <t>Acquisitions 2021</t>
  </si>
  <si>
    <t>Acquisitions 2022</t>
  </si>
  <si>
    <t>Acquisitions 2023</t>
  </si>
  <si>
    <t>"-0,6 pts"</t>
  </si>
  <si>
    <t>Nationalité</t>
  </si>
  <si>
    <t>Marocaine</t>
  </si>
  <si>
    <t>Algérienne</t>
  </si>
  <si>
    <t>Tunisienne</t>
  </si>
  <si>
    <t>Russe</t>
  </si>
  <si>
    <t>Britannique</t>
  </si>
  <si>
    <t>Ivoirienne</t>
  </si>
  <si>
    <t>Sénégalaise</t>
  </si>
  <si>
    <t>Camerounaise</t>
  </si>
  <si>
    <t>Malgache</t>
  </si>
  <si>
    <t>Congolaise</t>
  </si>
  <si>
    <t>Roumaine</t>
  </si>
  <si>
    <t>Données corrigées par rapport à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</si>
</sst>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Calibri"/>
      <family val="2"/>
      <scheme val="minor"/>
    </font>
    <font>
      <b/>
      <sz val="10"/>
      <color theme="1"/>
      <name val="Marianne"/>
      <family val="3"/>
    </font>
    <font>
      <sz val="10"/>
      <color theme="1"/>
      <name val="Marianne"/>
      <family val="3"/>
    </font>
    <font>
      <b/>
      <i/>
      <sz val="10"/>
      <color theme="1"/>
      <name val="Marianne"/>
      <family val="3"/>
    </font>
    <font>
      <i/>
      <sz val="10"/>
      <color theme="1"/>
      <name val="Marianne"/>
      <family val="3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 style="thin">
        <color indexed="65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3" fontId="0" fillId="0" borderId="0" xfId="0" applyNumberFormat="1"/>
    <xf numFmtId="164" fontId="0" fillId="0" borderId="0" xfId="1" applyNumberFormat="1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4" borderId="11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3" fontId="0" fillId="0" borderId="13" xfId="0" applyNumberFormat="1" applyBorder="1" applyAlignment="1"/>
    <xf numFmtId="164" fontId="3" fillId="3" borderId="5" xfId="1" applyNumberFormat="1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left" wrapText="1" indent="1"/>
    </xf>
    <xf numFmtId="164" fontId="2" fillId="3" borderId="5" xfId="1" applyNumberFormat="1" applyFont="1" applyFill="1" applyBorder="1" applyAlignment="1">
      <alignment vertical="center" wrapText="1"/>
    </xf>
    <xf numFmtId="164" fontId="2" fillId="3" borderId="6" xfId="1" applyNumberFormat="1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left" wrapText="1" indent="3"/>
    </xf>
    <xf numFmtId="3" fontId="6" fillId="0" borderId="12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3" borderId="5" xfId="1" applyNumberFormat="1" applyFont="1" applyFill="1" applyBorder="1" applyAlignment="1">
      <alignment vertical="center" wrapText="1"/>
    </xf>
    <xf numFmtId="3" fontId="0" fillId="0" borderId="12" xfId="0" applyNumberFormat="1" applyBorder="1" applyAlignment="1">
      <alignment horizontal="right"/>
    </xf>
    <xf numFmtId="0" fontId="3" fillId="3" borderId="14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left" wrapText="1"/>
    </xf>
    <xf numFmtId="3" fontId="2" fillId="5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3" borderId="10" xfId="0" applyFont="1" applyFill="1" applyBorder="1" applyAlignment="1">
      <alignment horizontal="left" wrapText="1" indent="1"/>
    </xf>
    <xf numFmtId="0" fontId="7" fillId="4" borderId="11" xfId="0" applyFont="1" applyFill="1" applyBorder="1" applyAlignment="1">
      <alignment horizontal="left" vertical="center" wrapText="1"/>
    </xf>
    <xf numFmtId="0" fontId="0" fillId="0" borderId="0" xfId="0" applyBorder="1"/>
    <xf numFmtId="0" fontId="9" fillId="0" borderId="20" xfId="0" applyFont="1" applyBorder="1"/>
    <xf numFmtId="0" fontId="10" fillId="0" borderId="0" xfId="0" applyFont="1"/>
    <xf numFmtId="0" fontId="9" fillId="0" borderId="1" xfId="0" applyFont="1" applyBorder="1"/>
    <xf numFmtId="0" fontId="9" fillId="0" borderId="24" xfId="0" applyFont="1" applyBorder="1"/>
    <xf numFmtId="0" fontId="9" fillId="0" borderId="15" xfId="0" applyFont="1" applyBorder="1"/>
    <xf numFmtId="0" fontId="10" fillId="0" borderId="1" xfId="0" applyFont="1" applyBorder="1"/>
    <xf numFmtId="3" fontId="10" fillId="0" borderId="1" xfId="0" applyNumberFormat="1" applyFont="1" applyBorder="1"/>
    <xf numFmtId="3" fontId="10" fillId="0" borderId="20" xfId="0" applyNumberFormat="1" applyFont="1" applyBorder="1"/>
    <xf numFmtId="0" fontId="10" fillId="0" borderId="15" xfId="0" applyFont="1" applyBorder="1"/>
    <xf numFmtId="3" fontId="10" fillId="0" borderId="15" xfId="0" applyNumberFormat="1" applyFont="1" applyBorder="1"/>
    <xf numFmtId="3" fontId="10" fillId="0" borderId="19" xfId="0" applyNumberFormat="1" applyFont="1" applyBorder="1"/>
    <xf numFmtId="0" fontId="10" fillId="0" borderId="22" xfId="0" applyFont="1" applyBorder="1"/>
    <xf numFmtId="3" fontId="10" fillId="0" borderId="22" xfId="0" applyNumberFormat="1" applyFont="1" applyBorder="1"/>
    <xf numFmtId="3" fontId="10" fillId="0" borderId="23" xfId="0" applyNumberFormat="1" applyFont="1" applyBorder="1"/>
    <xf numFmtId="0" fontId="11" fillId="0" borderId="1" xfId="0" applyFont="1" applyBorder="1"/>
    <xf numFmtId="164" fontId="12" fillId="0" borderId="1" xfId="1" applyNumberFormat="1" applyFont="1" applyBorder="1"/>
    <xf numFmtId="3" fontId="10" fillId="0" borderId="0" xfId="0" applyNumberFormat="1" applyFont="1" applyBorder="1"/>
    <xf numFmtId="0" fontId="11" fillId="0" borderId="0" xfId="0" applyFont="1" applyBorder="1"/>
    <xf numFmtId="164" fontId="12" fillId="0" borderId="0" xfId="1" applyNumberFormat="1" applyFont="1" applyBorder="1"/>
    <xf numFmtId="0" fontId="9" fillId="0" borderId="0" xfId="0" applyFont="1" applyBorder="1"/>
    <xf numFmtId="3" fontId="10" fillId="0" borderId="0" xfId="0" applyNumberFormat="1" applyFont="1"/>
    <xf numFmtId="0" fontId="10" fillId="0" borderId="0" xfId="0" applyFont="1" applyAlignment="1"/>
    <xf numFmtId="0" fontId="10" fillId="0" borderId="0" xfId="0" applyFont="1" applyBorder="1"/>
    <xf numFmtId="0" fontId="10" fillId="0" borderId="0" xfId="0" applyFont="1" applyBorder="1" applyAlignment="1"/>
    <xf numFmtId="0" fontId="10" fillId="0" borderId="0" xfId="0" applyFont="1" applyFill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21" xfId="0" applyFont="1" applyBorder="1"/>
    <xf numFmtId="164" fontId="10" fillId="0" borderId="19" xfId="1" applyNumberFormat="1" applyFont="1" applyBorder="1"/>
    <xf numFmtId="164" fontId="10" fillId="0" borderId="23" xfId="1" applyNumberFormat="1" applyFont="1" applyBorder="1"/>
    <xf numFmtId="3" fontId="10" fillId="0" borderId="0" xfId="0" applyNumberFormat="1" applyFont="1" applyFill="1" applyBorder="1"/>
    <xf numFmtId="0" fontId="10" fillId="0" borderId="16" xfId="0" applyFont="1" applyBorder="1"/>
    <xf numFmtId="0" fontId="10" fillId="0" borderId="17" xfId="0" applyFont="1" applyBorder="1"/>
    <xf numFmtId="0" fontId="9" fillId="0" borderId="15" xfId="0" applyFont="1" applyBorder="1" applyAlignment="1">
      <alignment wrapText="1"/>
    </xf>
    <xf numFmtId="0" fontId="9" fillId="0" borderId="20" xfId="0" applyFont="1" applyBorder="1" applyAlignment="1">
      <alignment wrapText="1"/>
    </xf>
    <xf numFmtId="164" fontId="10" fillId="0" borderId="0" xfId="1" applyNumberFormat="1" applyFont="1"/>
    <xf numFmtId="3" fontId="10" fillId="0" borderId="25" xfId="0" applyNumberFormat="1" applyFont="1" applyBorder="1"/>
    <xf numFmtId="3" fontId="10" fillId="0" borderId="26" xfId="0" applyNumberFormat="1" applyFont="1" applyBorder="1"/>
    <xf numFmtId="164" fontId="10" fillId="0" borderId="1" xfId="1" applyNumberFormat="1" applyFont="1" applyBorder="1"/>
    <xf numFmtId="3" fontId="14" fillId="0" borderId="7" xfId="0" applyNumberFormat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3" fontId="14" fillId="5" borderId="8" xfId="0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0"/>
  <sheetViews>
    <sheetView tabSelected="1" zoomScale="70" zoomScaleNormal="70" workbookViewId="0">
      <pane xSplit="2" topLeftCell="C1" activePane="topRight" state="frozen"/>
      <selection pane="topRight" activeCell="A2" sqref="A2"/>
    </sheetView>
  </sheetViews>
  <sheetFormatPr baseColWidth="10" defaultRowHeight="15" x14ac:dyDescent="0.25"/>
  <cols>
    <col min="1" max="1" width="46.85546875" customWidth="1"/>
    <col min="2" max="2" width="19.85546875" bestFit="1" customWidth="1"/>
    <col min="3" max="3" width="12" bestFit="1" customWidth="1"/>
    <col min="4" max="4" width="23.85546875" bestFit="1" customWidth="1"/>
    <col min="5" max="5" width="13.85546875" bestFit="1" customWidth="1"/>
    <col min="8" max="8" width="19.7109375" bestFit="1" customWidth="1"/>
    <col min="9" max="9" width="12.140625" customWidth="1"/>
    <col min="10" max="10" width="12.140625" bestFit="1" customWidth="1"/>
    <col min="11" max="11" width="24.140625" bestFit="1" customWidth="1"/>
    <col min="12" max="12" width="13.85546875" bestFit="1" customWidth="1"/>
  </cols>
  <sheetData>
    <row r="1" spans="1:21" ht="15.75" thickBot="1" x14ac:dyDescent="0.3"/>
    <row r="2" spans="1:21" ht="31.5" customHeight="1" thickBot="1" x14ac:dyDescent="0.3">
      <c r="A2" s="7"/>
      <c r="B2" s="4">
        <v>2008</v>
      </c>
      <c r="C2" s="5">
        <v>2009</v>
      </c>
      <c r="D2" s="5">
        <v>2010</v>
      </c>
      <c r="E2" s="5">
        <v>2011</v>
      </c>
      <c r="F2" s="5">
        <v>2012</v>
      </c>
      <c r="G2" s="5">
        <v>2013</v>
      </c>
      <c r="H2" s="5">
        <v>2014</v>
      </c>
      <c r="I2" s="5">
        <v>2015</v>
      </c>
      <c r="J2" s="5">
        <v>2016</v>
      </c>
      <c r="K2" s="5">
        <v>2017</v>
      </c>
      <c r="L2" s="5">
        <v>2018</v>
      </c>
      <c r="M2" s="5">
        <v>2019</v>
      </c>
      <c r="N2" s="5">
        <v>2020</v>
      </c>
      <c r="O2" s="5">
        <v>2021</v>
      </c>
      <c r="P2" s="5">
        <v>2022</v>
      </c>
      <c r="Q2" s="5">
        <v>2023</v>
      </c>
      <c r="R2" s="6" t="s">
        <v>9</v>
      </c>
    </row>
    <row r="3" spans="1:21" ht="25.5" customHeight="1" x14ac:dyDescent="0.25">
      <c r="A3" s="8" t="s">
        <v>17</v>
      </c>
      <c r="B3" s="12">
        <v>91918</v>
      </c>
      <c r="C3" s="13">
        <v>91948</v>
      </c>
      <c r="D3" s="13">
        <v>94573</v>
      </c>
      <c r="E3" s="13">
        <v>66273</v>
      </c>
      <c r="F3" s="13">
        <v>46003</v>
      </c>
      <c r="G3" s="13">
        <v>52207</v>
      </c>
      <c r="H3" s="13">
        <v>57610</v>
      </c>
      <c r="I3" s="13">
        <v>61564</v>
      </c>
      <c r="J3" s="13">
        <v>68067</v>
      </c>
      <c r="K3" s="13">
        <v>65654</v>
      </c>
      <c r="L3" s="13">
        <v>55830</v>
      </c>
      <c r="M3" s="13">
        <v>49671</v>
      </c>
      <c r="N3" s="13">
        <v>41927</v>
      </c>
      <c r="O3" s="13">
        <v>75249</v>
      </c>
      <c r="P3" s="13">
        <v>60556</v>
      </c>
      <c r="Q3" s="13">
        <v>40064</v>
      </c>
      <c r="R3" s="23">
        <f>(Q3-P3)/P3</f>
        <v>-0.33839751634850385</v>
      </c>
    </row>
    <row r="4" spans="1:21" ht="25.5" customHeight="1" x14ac:dyDescent="0.25">
      <c r="A4" s="32" t="s">
        <v>7</v>
      </c>
      <c r="B4" s="14">
        <v>63042</v>
      </c>
      <c r="C4" s="15">
        <v>63513</v>
      </c>
      <c r="D4" s="15">
        <v>65305</v>
      </c>
      <c r="E4" s="15">
        <v>46479</v>
      </c>
      <c r="F4" s="15">
        <v>32875</v>
      </c>
      <c r="G4" s="15">
        <v>38093</v>
      </c>
      <c r="H4" s="15">
        <v>40941</v>
      </c>
      <c r="I4" s="15">
        <v>43494</v>
      </c>
      <c r="J4" s="15">
        <v>48833</v>
      </c>
      <c r="K4" s="15">
        <v>47632</v>
      </c>
      <c r="L4" s="15">
        <v>40855</v>
      </c>
      <c r="M4" s="15">
        <v>36462</v>
      </c>
      <c r="N4" s="15">
        <v>30981</v>
      </c>
      <c r="O4" s="15">
        <v>54671</v>
      </c>
      <c r="P4" s="15">
        <v>44913</v>
      </c>
      <c r="Q4" s="15">
        <v>30367</v>
      </c>
      <c r="R4" s="21">
        <f>(Q4-P4)/P4</f>
        <v>-0.3238705942600138</v>
      </c>
    </row>
    <row r="5" spans="1:21" ht="25.5" customHeight="1" x14ac:dyDescent="0.25">
      <c r="A5" s="32" t="s">
        <v>8</v>
      </c>
      <c r="B5" s="14">
        <v>28876</v>
      </c>
      <c r="C5" s="15">
        <v>28435</v>
      </c>
      <c r="D5" s="16">
        <v>29268</v>
      </c>
      <c r="E5" s="15">
        <v>19794</v>
      </c>
      <c r="F5" s="15">
        <v>13128</v>
      </c>
      <c r="G5" s="15">
        <v>14114</v>
      </c>
      <c r="H5" s="15">
        <v>16669</v>
      </c>
      <c r="I5" s="15">
        <v>18070</v>
      </c>
      <c r="J5" s="15">
        <v>19234</v>
      </c>
      <c r="K5" s="15">
        <v>18022</v>
      </c>
      <c r="L5" s="15">
        <v>14975</v>
      </c>
      <c r="M5" s="15">
        <v>13209</v>
      </c>
      <c r="N5" s="15">
        <v>10946</v>
      </c>
      <c r="O5" s="15">
        <v>20578</v>
      </c>
      <c r="P5" s="15">
        <v>15643</v>
      </c>
      <c r="Q5" s="15">
        <v>9697</v>
      </c>
      <c r="R5" s="21">
        <f>(Q5-P5)/P5</f>
        <v>-0.38010611775234932</v>
      </c>
    </row>
    <row r="6" spans="1:21" ht="25.5" customHeight="1" x14ac:dyDescent="0.25">
      <c r="A6" s="33" t="s">
        <v>6</v>
      </c>
      <c r="B6" s="14">
        <v>84323</v>
      </c>
      <c r="C6" s="15">
        <v>84730</v>
      </c>
      <c r="D6" s="16">
        <v>88509</v>
      </c>
      <c r="E6" s="15">
        <v>62382</v>
      </c>
      <c r="F6" s="15">
        <v>43067</v>
      </c>
      <c r="G6" s="15">
        <v>49757</v>
      </c>
      <c r="H6" s="15">
        <v>55010</v>
      </c>
      <c r="I6" s="15">
        <v>58858</v>
      </c>
      <c r="J6" s="15">
        <v>65524</v>
      </c>
      <c r="K6" s="15">
        <v>63128</v>
      </c>
      <c r="L6" s="15">
        <v>54104</v>
      </c>
      <c r="M6" s="15">
        <v>48358</v>
      </c>
      <c r="N6" s="15">
        <v>41035</v>
      </c>
      <c r="O6" s="15">
        <v>74048</v>
      </c>
      <c r="P6" s="15">
        <v>59904</v>
      </c>
      <c r="Q6" s="15">
        <v>39721</v>
      </c>
      <c r="R6" s="21">
        <f t="shared" ref="R6:R7" si="0">(Q6-P6)/P6</f>
        <v>-0.33692240918803418</v>
      </c>
    </row>
    <row r="7" spans="1:21" ht="25.5" customHeight="1" x14ac:dyDescent="0.25">
      <c r="A7" s="22" t="s">
        <v>5</v>
      </c>
      <c r="B7" s="14">
        <v>7595</v>
      </c>
      <c r="C7" s="15">
        <v>7218</v>
      </c>
      <c r="D7" s="16">
        <v>6064</v>
      </c>
      <c r="E7" s="15">
        <v>3891</v>
      </c>
      <c r="F7" s="15">
        <v>2936</v>
      </c>
      <c r="G7" s="15">
        <v>2450</v>
      </c>
      <c r="H7" s="15">
        <v>2600</v>
      </c>
      <c r="I7" s="15">
        <v>2706</v>
      </c>
      <c r="J7" s="15">
        <v>2543</v>
      </c>
      <c r="K7" s="15">
        <v>2526</v>
      </c>
      <c r="L7" s="15">
        <v>1726</v>
      </c>
      <c r="M7" s="15">
        <v>1313</v>
      </c>
      <c r="N7" s="15">
        <v>892</v>
      </c>
      <c r="O7" s="15">
        <v>1201</v>
      </c>
      <c r="P7" s="15">
        <v>652</v>
      </c>
      <c r="Q7" s="15">
        <v>343</v>
      </c>
      <c r="R7" s="21">
        <f t="shared" si="0"/>
        <v>-0.47392638036809814</v>
      </c>
      <c r="S7" s="1"/>
    </row>
    <row r="8" spans="1:21" ht="25.5" customHeight="1" x14ac:dyDescent="0.25">
      <c r="A8" s="10" t="s">
        <v>18</v>
      </c>
      <c r="B8" s="17">
        <v>43199</v>
      </c>
      <c r="C8" s="17">
        <v>41541</v>
      </c>
      <c r="D8" s="17">
        <v>46233</v>
      </c>
      <c r="E8" s="17">
        <v>46174</v>
      </c>
      <c r="F8" s="17">
        <v>47820</v>
      </c>
      <c r="G8" s="17">
        <v>42989</v>
      </c>
      <c r="H8" s="17">
        <v>45999</v>
      </c>
      <c r="I8" s="17">
        <v>50314</v>
      </c>
      <c r="J8" s="17">
        <v>49017</v>
      </c>
      <c r="K8" s="17">
        <v>46672</v>
      </c>
      <c r="L8" s="17">
        <v>52350</v>
      </c>
      <c r="M8" s="17">
        <v>58308</v>
      </c>
      <c r="N8" s="17">
        <v>41234</v>
      </c>
      <c r="O8" s="79">
        <v>50939</v>
      </c>
      <c r="P8" s="17">
        <v>51411</v>
      </c>
      <c r="Q8" s="17">
        <v>55105</v>
      </c>
      <c r="R8" s="23">
        <f>(Q8-P8)/P8</f>
        <v>7.1852327322946455E-2</v>
      </c>
    </row>
    <row r="9" spans="1:21" ht="25.5" customHeight="1" x14ac:dyDescent="0.25">
      <c r="A9" s="10" t="s">
        <v>14</v>
      </c>
      <c r="B9" s="17">
        <v>16213</v>
      </c>
      <c r="C9" s="17">
        <v>16355</v>
      </c>
      <c r="D9" s="17">
        <v>21923</v>
      </c>
      <c r="E9" s="17">
        <v>21664</v>
      </c>
      <c r="F9" s="17">
        <v>22382</v>
      </c>
      <c r="G9" s="17">
        <v>17513</v>
      </c>
      <c r="H9" s="17">
        <v>19725</v>
      </c>
      <c r="I9" s="17">
        <v>25044</v>
      </c>
      <c r="J9" s="17">
        <v>20702</v>
      </c>
      <c r="K9" s="17">
        <v>17476</v>
      </c>
      <c r="L9" s="17">
        <v>21000</v>
      </c>
      <c r="M9" s="17">
        <v>25262</v>
      </c>
      <c r="N9" s="17">
        <v>18223</v>
      </c>
      <c r="O9" s="17">
        <v>17280</v>
      </c>
      <c r="P9" s="17">
        <v>16465</v>
      </c>
      <c r="Q9" s="17">
        <v>19455</v>
      </c>
      <c r="R9" s="23">
        <f>(Q9-P9)/P9</f>
        <v>0.1815973276647434</v>
      </c>
    </row>
    <row r="10" spans="1:21" ht="25.5" customHeight="1" x14ac:dyDescent="0.25">
      <c r="A10" s="9" t="s">
        <v>7</v>
      </c>
      <c r="B10" s="14">
        <v>15585</v>
      </c>
      <c r="C10" s="15">
        <v>15655</v>
      </c>
      <c r="D10" s="15">
        <v>21022</v>
      </c>
      <c r="E10" s="15">
        <v>20719</v>
      </c>
      <c r="F10" s="15">
        <v>21525</v>
      </c>
      <c r="G10" s="15">
        <v>16786</v>
      </c>
      <c r="H10" s="15">
        <v>19000</v>
      </c>
      <c r="I10" s="15">
        <v>24153</v>
      </c>
      <c r="J10" s="15">
        <v>19988</v>
      </c>
      <c r="K10" s="15">
        <v>16957</v>
      </c>
      <c r="L10" s="15">
        <v>20432</v>
      </c>
      <c r="M10" s="15">
        <v>24547</v>
      </c>
      <c r="N10" s="15">
        <v>17724</v>
      </c>
      <c r="O10" s="15">
        <v>16780</v>
      </c>
      <c r="P10" s="15">
        <v>15961</v>
      </c>
      <c r="Q10" s="15">
        <v>18921</v>
      </c>
      <c r="R10" s="21">
        <f>(Q10-P10)/P10</f>
        <v>0.18545203934590565</v>
      </c>
    </row>
    <row r="11" spans="1:21" ht="25.5" customHeight="1" x14ac:dyDescent="0.25">
      <c r="A11" s="9" t="s">
        <v>8</v>
      </c>
      <c r="B11" s="14">
        <v>628</v>
      </c>
      <c r="C11" s="15">
        <v>700</v>
      </c>
      <c r="D11" s="15">
        <v>901</v>
      </c>
      <c r="E11" s="15">
        <v>945</v>
      </c>
      <c r="F11" s="15">
        <v>857</v>
      </c>
      <c r="G11" s="15">
        <v>727</v>
      </c>
      <c r="H11" s="15">
        <v>725</v>
      </c>
      <c r="I11" s="15">
        <v>891</v>
      </c>
      <c r="J11" s="15">
        <v>714</v>
      </c>
      <c r="K11" s="15">
        <v>519</v>
      </c>
      <c r="L11" s="15">
        <v>568</v>
      </c>
      <c r="M11" s="15">
        <v>715</v>
      </c>
      <c r="N11" s="15">
        <v>499</v>
      </c>
      <c r="O11" s="15">
        <v>500</v>
      </c>
      <c r="P11" s="15">
        <v>504</v>
      </c>
      <c r="Q11" s="15">
        <v>534</v>
      </c>
      <c r="R11" s="21">
        <f t="shared" ref="R11" si="1">(Q11-P11)/P11</f>
        <v>5.9523809523809521E-2</v>
      </c>
    </row>
    <row r="12" spans="1:21" ht="25.5" customHeight="1" x14ac:dyDescent="0.25">
      <c r="A12" s="10" t="s">
        <v>15</v>
      </c>
      <c r="B12" s="31"/>
      <c r="C12" s="20"/>
      <c r="D12" s="19"/>
      <c r="E12" s="19"/>
      <c r="F12" s="19"/>
      <c r="G12" s="19"/>
      <c r="H12" s="19"/>
      <c r="I12" s="14"/>
      <c r="J12" s="13">
        <v>6</v>
      </c>
      <c r="K12" s="13">
        <v>544</v>
      </c>
      <c r="L12" s="13">
        <v>948</v>
      </c>
      <c r="M12" s="13">
        <v>1777</v>
      </c>
      <c r="N12" s="13">
        <v>1221</v>
      </c>
      <c r="O12" s="13">
        <v>1563</v>
      </c>
      <c r="P12" s="13">
        <v>1690</v>
      </c>
      <c r="Q12" s="13">
        <v>2121</v>
      </c>
      <c r="R12" s="23">
        <f>(Q12-P12)/P12</f>
        <v>0.25502958579881657</v>
      </c>
      <c r="S12" s="2"/>
      <c r="T12" s="2"/>
      <c r="U12" s="3"/>
    </row>
    <row r="13" spans="1:21" ht="23.25" customHeight="1" x14ac:dyDescent="0.25">
      <c r="A13" s="22" t="s">
        <v>10</v>
      </c>
      <c r="B13" s="18"/>
      <c r="C13" s="19"/>
      <c r="D13" s="19"/>
      <c r="E13" s="19"/>
      <c r="F13" s="19"/>
      <c r="G13" s="19"/>
      <c r="H13" s="19"/>
      <c r="I13" s="14"/>
      <c r="J13" s="13">
        <v>3</v>
      </c>
      <c r="K13" s="13">
        <v>314</v>
      </c>
      <c r="L13" s="13">
        <v>529</v>
      </c>
      <c r="M13" s="13">
        <v>982</v>
      </c>
      <c r="N13" s="13">
        <v>651</v>
      </c>
      <c r="O13" s="13">
        <v>751</v>
      </c>
      <c r="P13" s="13">
        <v>851</v>
      </c>
      <c r="Q13" s="13">
        <v>1189</v>
      </c>
      <c r="R13" s="21">
        <f t="shared" ref="R13:R23" si="2">(Q13-P13)/P13</f>
        <v>0.39717978848413632</v>
      </c>
    </row>
    <row r="14" spans="1:21" ht="25.5" customHeight="1" x14ac:dyDescent="0.25">
      <c r="A14" s="25" t="s">
        <v>0</v>
      </c>
      <c r="B14" s="26"/>
      <c r="C14" s="27"/>
      <c r="D14" s="27"/>
      <c r="E14" s="27"/>
      <c r="F14" s="27"/>
      <c r="G14" s="27"/>
      <c r="H14" s="27"/>
      <c r="I14" s="28"/>
      <c r="J14" s="29">
        <v>3</v>
      </c>
      <c r="K14" s="29">
        <v>309</v>
      </c>
      <c r="L14" s="29">
        <v>512</v>
      </c>
      <c r="M14" s="29">
        <v>965</v>
      </c>
      <c r="N14" s="29">
        <v>644</v>
      </c>
      <c r="O14" s="29">
        <v>738</v>
      </c>
      <c r="P14" s="29">
        <v>827</v>
      </c>
      <c r="Q14" s="29">
        <v>1176</v>
      </c>
      <c r="R14" s="30">
        <f t="shared" si="2"/>
        <v>0.42200725513905685</v>
      </c>
    </row>
    <row r="15" spans="1:21" ht="25.5" customHeight="1" x14ac:dyDescent="0.25">
      <c r="A15" s="25" t="s">
        <v>1</v>
      </c>
      <c r="B15" s="26"/>
      <c r="C15" s="27"/>
      <c r="D15" s="27"/>
      <c r="E15" s="27"/>
      <c r="F15" s="27"/>
      <c r="G15" s="27"/>
      <c r="H15" s="27"/>
      <c r="I15" s="28"/>
      <c r="J15" s="29"/>
      <c r="K15" s="29">
        <v>5</v>
      </c>
      <c r="L15" s="29">
        <v>17</v>
      </c>
      <c r="M15" s="29">
        <v>17</v>
      </c>
      <c r="N15" s="29">
        <v>7</v>
      </c>
      <c r="O15" s="29">
        <v>13</v>
      </c>
      <c r="P15" s="29">
        <v>24</v>
      </c>
      <c r="Q15" s="29">
        <v>13</v>
      </c>
      <c r="R15" s="30">
        <f t="shared" si="2"/>
        <v>-0.45833333333333331</v>
      </c>
    </row>
    <row r="16" spans="1:21" ht="25.5" customHeight="1" collapsed="1" x14ac:dyDescent="0.25">
      <c r="A16" s="22" t="s">
        <v>11</v>
      </c>
      <c r="B16" s="18"/>
      <c r="C16" s="19"/>
      <c r="D16" s="19"/>
      <c r="E16" s="19"/>
      <c r="F16" s="19"/>
      <c r="G16" s="19"/>
      <c r="H16" s="19"/>
      <c r="I16" s="14"/>
      <c r="J16" s="13">
        <v>3</v>
      </c>
      <c r="K16" s="13">
        <v>230</v>
      </c>
      <c r="L16" s="13">
        <v>419</v>
      </c>
      <c r="M16" s="13">
        <v>795</v>
      </c>
      <c r="N16" s="13">
        <v>570</v>
      </c>
      <c r="O16" s="13">
        <v>812</v>
      </c>
      <c r="P16" s="13">
        <v>839</v>
      </c>
      <c r="Q16" s="13">
        <v>932</v>
      </c>
      <c r="R16" s="21">
        <f t="shared" si="2"/>
        <v>0.11084624553039332</v>
      </c>
    </row>
    <row r="17" spans="1:49" ht="25.5" customHeight="1" x14ac:dyDescent="0.25">
      <c r="A17" s="25" t="s">
        <v>2</v>
      </c>
      <c r="B17" s="26"/>
      <c r="C17" s="27"/>
      <c r="D17" s="27"/>
      <c r="E17" s="27"/>
      <c r="F17" s="27"/>
      <c r="G17" s="27"/>
      <c r="H17" s="27"/>
      <c r="I17" s="28"/>
      <c r="J17" s="29">
        <v>3</v>
      </c>
      <c r="K17" s="29">
        <v>193</v>
      </c>
      <c r="L17" s="29">
        <v>337</v>
      </c>
      <c r="M17" s="29">
        <v>655</v>
      </c>
      <c r="N17" s="29">
        <v>476</v>
      </c>
      <c r="O17" s="29">
        <v>679</v>
      </c>
      <c r="P17" s="29">
        <v>695</v>
      </c>
      <c r="Q17" s="29">
        <v>820</v>
      </c>
      <c r="R17" s="30">
        <f t="shared" si="2"/>
        <v>0.17985611510791366</v>
      </c>
    </row>
    <row r="18" spans="1:49" ht="25.5" customHeight="1" x14ac:dyDescent="0.25">
      <c r="A18" s="25" t="s">
        <v>3</v>
      </c>
      <c r="B18" s="26"/>
      <c r="C18" s="27"/>
      <c r="D18" s="27"/>
      <c r="E18" s="27"/>
      <c r="F18" s="27"/>
      <c r="G18" s="27"/>
      <c r="H18" s="27"/>
      <c r="I18" s="28"/>
      <c r="J18" s="29"/>
      <c r="K18" s="29">
        <v>37</v>
      </c>
      <c r="L18" s="29">
        <v>82</v>
      </c>
      <c r="M18" s="29">
        <v>140</v>
      </c>
      <c r="N18" s="29">
        <v>94</v>
      </c>
      <c r="O18" s="29">
        <v>133</v>
      </c>
      <c r="P18" s="29">
        <v>144</v>
      </c>
      <c r="Q18" s="29">
        <v>112</v>
      </c>
      <c r="R18" s="30">
        <f t="shared" si="2"/>
        <v>-0.22222222222222221</v>
      </c>
    </row>
    <row r="19" spans="1:49" ht="25.5" customHeight="1" x14ac:dyDescent="0.25">
      <c r="A19" s="36" t="s">
        <v>12</v>
      </c>
      <c r="B19" s="14">
        <v>25639</v>
      </c>
      <c r="C19" s="15">
        <v>23779</v>
      </c>
      <c r="D19" s="15">
        <v>23068</v>
      </c>
      <c r="E19" s="15">
        <v>23322</v>
      </c>
      <c r="F19" s="15">
        <v>24014</v>
      </c>
      <c r="G19" s="15">
        <v>24099</v>
      </c>
      <c r="H19" s="15">
        <v>25043</v>
      </c>
      <c r="I19" s="15">
        <v>24159</v>
      </c>
      <c r="J19" s="15">
        <v>27100</v>
      </c>
      <c r="K19" s="15">
        <v>27501</v>
      </c>
      <c r="L19" s="15">
        <v>29340</v>
      </c>
      <c r="M19" s="15">
        <v>30041</v>
      </c>
      <c r="N19" s="15">
        <v>20826</v>
      </c>
      <c r="O19" s="82">
        <v>30749</v>
      </c>
      <c r="P19" s="15">
        <v>32020</v>
      </c>
      <c r="Q19" s="15">
        <v>32533</v>
      </c>
      <c r="R19" s="21">
        <f t="shared" si="2"/>
        <v>1.6021236727045595E-2</v>
      </c>
    </row>
    <row r="20" spans="1:49" ht="25.5" customHeight="1" x14ac:dyDescent="0.25">
      <c r="A20" s="36" t="s">
        <v>13</v>
      </c>
      <c r="B20" s="14">
        <v>1347</v>
      </c>
      <c r="C20" s="15">
        <v>1407</v>
      </c>
      <c r="D20" s="15">
        <v>1242</v>
      </c>
      <c r="E20" s="15">
        <v>1188</v>
      </c>
      <c r="F20" s="15">
        <v>1424</v>
      </c>
      <c r="G20" s="15">
        <v>1377</v>
      </c>
      <c r="H20" s="15">
        <v>1231</v>
      </c>
      <c r="I20" s="15">
        <v>1111</v>
      </c>
      <c r="J20" s="15">
        <v>1209</v>
      </c>
      <c r="K20" s="15">
        <v>1151</v>
      </c>
      <c r="L20" s="15">
        <v>1062</v>
      </c>
      <c r="M20" s="15">
        <v>1228</v>
      </c>
      <c r="N20" s="15">
        <v>964</v>
      </c>
      <c r="O20" s="82">
        <v>1347</v>
      </c>
      <c r="P20" s="15">
        <v>1236</v>
      </c>
      <c r="Q20" s="15">
        <v>996</v>
      </c>
      <c r="R20" s="21">
        <f t="shared" si="2"/>
        <v>-0.1941747572815534</v>
      </c>
    </row>
    <row r="21" spans="1:49" ht="25.5" customHeight="1" thickBot="1" x14ac:dyDescent="0.3">
      <c r="A21" s="11" t="s">
        <v>16</v>
      </c>
      <c r="B21" s="34">
        <v>135117</v>
      </c>
      <c r="C21" s="34">
        <v>133489</v>
      </c>
      <c r="D21" s="34">
        <v>140806</v>
      </c>
      <c r="E21" s="34">
        <v>112447</v>
      </c>
      <c r="F21" s="34">
        <v>93823</v>
      </c>
      <c r="G21" s="34">
        <v>95196</v>
      </c>
      <c r="H21" s="34">
        <v>103609</v>
      </c>
      <c r="I21" s="34">
        <v>111878</v>
      </c>
      <c r="J21" s="34">
        <v>117084</v>
      </c>
      <c r="K21" s="34">
        <v>112326</v>
      </c>
      <c r="L21" s="34">
        <v>108180</v>
      </c>
      <c r="M21" s="34">
        <v>107979</v>
      </c>
      <c r="N21" s="34">
        <v>83161</v>
      </c>
      <c r="O21" s="81">
        <v>126188</v>
      </c>
      <c r="P21" s="34">
        <v>111967</v>
      </c>
      <c r="Q21" s="34">
        <v>95169</v>
      </c>
      <c r="R21" s="24">
        <f t="shared" ref="R21:R22" si="3">(Q21-P21)/P21</f>
        <v>-0.15002634704868398</v>
      </c>
    </row>
    <row r="22" spans="1:49" ht="25.5" customHeight="1" thickBot="1" x14ac:dyDescent="0.3">
      <c r="A22" s="37" t="s">
        <v>19</v>
      </c>
      <c r="B22" s="14">
        <v>2335</v>
      </c>
      <c r="C22" s="15">
        <v>2363</v>
      </c>
      <c r="D22" s="15">
        <v>2455</v>
      </c>
      <c r="E22" s="15">
        <v>2122</v>
      </c>
      <c r="F22" s="15">
        <v>2228</v>
      </c>
      <c r="G22" s="15">
        <v>2080</v>
      </c>
      <c r="H22" s="15">
        <v>2004</v>
      </c>
      <c r="I22" s="15">
        <v>1730</v>
      </c>
      <c r="J22" s="15">
        <v>2068</v>
      </c>
      <c r="K22" s="15">
        <v>1948</v>
      </c>
      <c r="L22" s="15">
        <v>1834</v>
      </c>
      <c r="M22" s="15">
        <v>1842</v>
      </c>
      <c r="N22" s="15">
        <v>1703</v>
      </c>
      <c r="O22" s="15">
        <v>2372</v>
      </c>
      <c r="P22" s="15">
        <v>2516</v>
      </c>
      <c r="Q22" s="15">
        <v>2119</v>
      </c>
      <c r="R22" s="21">
        <f t="shared" si="3"/>
        <v>-0.15779014308426073</v>
      </c>
    </row>
    <row r="23" spans="1:49" ht="25.5" customHeight="1" thickBot="1" x14ac:dyDescent="0.3">
      <c r="A23" s="11" t="s">
        <v>20</v>
      </c>
      <c r="B23" s="34">
        <v>137452</v>
      </c>
      <c r="C23" s="34">
        <v>135852</v>
      </c>
      <c r="D23" s="34">
        <v>143261</v>
      </c>
      <c r="E23" s="34">
        <v>114569</v>
      </c>
      <c r="F23" s="34">
        <v>96051</v>
      </c>
      <c r="G23" s="34">
        <v>97276</v>
      </c>
      <c r="H23" s="34">
        <v>105613</v>
      </c>
      <c r="I23" s="34">
        <v>113608</v>
      </c>
      <c r="J23" s="34">
        <v>119152</v>
      </c>
      <c r="K23" s="34">
        <v>114274</v>
      </c>
      <c r="L23" s="34">
        <v>110014</v>
      </c>
      <c r="M23" s="34">
        <v>109821</v>
      </c>
      <c r="N23" s="34">
        <v>84864</v>
      </c>
      <c r="O23" s="34">
        <v>128560</v>
      </c>
      <c r="P23" s="34">
        <v>114483</v>
      </c>
      <c r="Q23" s="34">
        <v>97288</v>
      </c>
      <c r="R23" s="24">
        <f t="shared" si="2"/>
        <v>-0.15019697247626285</v>
      </c>
    </row>
    <row r="24" spans="1:49" ht="26.25" x14ac:dyDescent="0.25">
      <c r="A24" s="35" t="s">
        <v>21</v>
      </c>
      <c r="O24" s="80" t="s">
        <v>48</v>
      </c>
    </row>
    <row r="25" spans="1:49" x14ac:dyDescent="0.25">
      <c r="A25" t="s">
        <v>4</v>
      </c>
    </row>
    <row r="26" spans="1:49" ht="25.5" customHeight="1" x14ac:dyDescent="0.25"/>
    <row r="27" spans="1:49" x14ac:dyDescent="0.25"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</row>
    <row r="28" spans="1:49" x14ac:dyDescent="0.25"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</row>
    <row r="29" spans="1:49" x14ac:dyDescent="0.25"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</row>
    <row r="30" spans="1:49" x14ac:dyDescent="0.25"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</row>
    <row r="31" spans="1:49" x14ac:dyDescent="0.25"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</row>
    <row r="32" spans="1:49" x14ac:dyDescent="0.25"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</row>
    <row r="33" spans="19:49" x14ac:dyDescent="0.25"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</row>
    <row r="34" spans="19:49" x14ac:dyDescent="0.25"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</row>
    <row r="35" spans="19:49" x14ac:dyDescent="0.25"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</row>
    <row r="36" spans="19:49" x14ac:dyDescent="0.25"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</row>
    <row r="37" spans="19:49" x14ac:dyDescent="0.25"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</row>
    <row r="38" spans="19:49" x14ac:dyDescent="0.25"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</row>
    <row r="39" spans="19:49" x14ac:dyDescent="0.25"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</row>
    <row r="40" spans="19:49" x14ac:dyDescent="0.25"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</row>
    <row r="41" spans="19:49" x14ac:dyDescent="0.25"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</row>
    <row r="42" spans="19:49" x14ac:dyDescent="0.25"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</row>
    <row r="43" spans="19:49" x14ac:dyDescent="0.25"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</row>
    <row r="44" spans="19:49" x14ac:dyDescent="0.25"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</row>
    <row r="45" spans="19:49" x14ac:dyDescent="0.25"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</row>
    <row r="48" spans="19:49" x14ac:dyDescent="0.25"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</row>
    <row r="49" spans="26:49" x14ac:dyDescent="0.25"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</row>
    <row r="50" spans="26:49" x14ac:dyDescent="0.25"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</row>
    <row r="51" spans="26:49" x14ac:dyDescent="0.25"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</row>
    <row r="52" spans="26:49" x14ac:dyDescent="0.25"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</row>
    <row r="53" spans="26:49" x14ac:dyDescent="0.25"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26:49" x14ac:dyDescent="0.25"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</row>
    <row r="55" spans="26:49" x14ac:dyDescent="0.25"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</row>
    <row r="56" spans="26:49" x14ac:dyDescent="0.25"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</row>
    <row r="57" spans="26:49" x14ac:dyDescent="0.25"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</row>
    <row r="58" spans="26:49" x14ac:dyDescent="0.25"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</row>
    <row r="59" spans="26:49" x14ac:dyDescent="0.25"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</row>
    <row r="60" spans="26:49" x14ac:dyDescent="0.25"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115" zoomScaleNormal="115" workbookViewId="0">
      <selection sqref="A1:D1"/>
    </sheetView>
  </sheetViews>
  <sheetFormatPr baseColWidth="10" defaultColWidth="10.85546875" defaultRowHeight="12.75" x14ac:dyDescent="0.2"/>
  <cols>
    <col min="1" max="1" width="21.85546875" style="40" customWidth="1"/>
    <col min="2" max="2" width="9" style="40" customWidth="1"/>
    <col min="3" max="3" width="11.28515625" style="40" customWidth="1"/>
    <col min="4" max="4" width="10.28515625" style="40" customWidth="1"/>
    <col min="5" max="5" width="2.7109375" style="40" customWidth="1"/>
    <col min="6" max="6" width="22.5703125" style="40" customWidth="1"/>
    <col min="7" max="7" width="8.5703125" style="40" customWidth="1"/>
    <col min="8" max="8" width="11.28515625" style="40" customWidth="1"/>
    <col min="9" max="9" width="9.5703125" style="40" customWidth="1"/>
    <col min="10" max="10" width="8.5703125" style="40" customWidth="1"/>
    <col min="11" max="11" width="22.85546875" style="40" customWidth="1"/>
    <col min="12" max="12" width="8.42578125" style="40" customWidth="1"/>
    <col min="13" max="13" width="11.7109375" style="40" customWidth="1"/>
    <col min="14" max="14" width="10.28515625" style="40" customWidth="1"/>
    <col min="15" max="16384" width="10.85546875" style="40"/>
  </cols>
  <sheetData>
    <row r="1" spans="1:14" x14ac:dyDescent="0.2">
      <c r="A1" s="85" t="s">
        <v>30</v>
      </c>
      <c r="B1" s="85"/>
      <c r="C1" s="85"/>
      <c r="D1" s="85"/>
      <c r="E1" s="39"/>
      <c r="F1" s="85" t="s">
        <v>31</v>
      </c>
      <c r="G1" s="85"/>
      <c r="H1" s="85"/>
      <c r="I1" s="85"/>
      <c r="K1" s="85" t="s">
        <v>32</v>
      </c>
      <c r="L1" s="85"/>
      <c r="M1" s="85"/>
      <c r="N1" s="85"/>
    </row>
    <row r="2" spans="1:14" ht="38.25" x14ac:dyDescent="0.2">
      <c r="A2" s="83" t="s">
        <v>36</v>
      </c>
      <c r="B2" s="84" t="s">
        <v>27</v>
      </c>
      <c r="C2" s="84" t="s">
        <v>28</v>
      </c>
      <c r="D2" s="84" t="s">
        <v>29</v>
      </c>
      <c r="E2" s="42"/>
      <c r="F2" s="83" t="s">
        <v>36</v>
      </c>
      <c r="G2" s="84" t="s">
        <v>27</v>
      </c>
      <c r="H2" s="84" t="s">
        <v>28</v>
      </c>
      <c r="I2" s="84" t="s">
        <v>29</v>
      </c>
      <c r="K2" s="83" t="s">
        <v>36</v>
      </c>
      <c r="L2" s="84" t="s">
        <v>27</v>
      </c>
      <c r="M2" s="84" t="s">
        <v>28</v>
      </c>
      <c r="N2" s="84" t="s">
        <v>29</v>
      </c>
    </row>
    <row r="3" spans="1:14" x14ac:dyDescent="0.2">
      <c r="A3" s="44" t="s">
        <v>38</v>
      </c>
      <c r="B3" s="45">
        <v>5109</v>
      </c>
      <c r="C3" s="45">
        <v>4825</v>
      </c>
      <c r="D3" s="45">
        <v>9934</v>
      </c>
      <c r="E3" s="46"/>
      <c r="F3" s="44" t="s">
        <v>37</v>
      </c>
      <c r="G3" s="45">
        <v>4837</v>
      </c>
      <c r="H3" s="45">
        <v>3266</v>
      </c>
      <c r="I3" s="45">
        <v>8103</v>
      </c>
      <c r="K3" s="44" t="s">
        <v>37</v>
      </c>
      <c r="L3" s="45">
        <v>8515</v>
      </c>
      <c r="M3" s="45">
        <v>3111</v>
      </c>
      <c r="N3" s="45">
        <v>11626</v>
      </c>
    </row>
    <row r="4" spans="1:14" x14ac:dyDescent="0.2">
      <c r="A4" s="44" t="s">
        <v>37</v>
      </c>
      <c r="B4" s="45">
        <v>5405</v>
      </c>
      <c r="C4" s="45">
        <v>4413</v>
      </c>
      <c r="D4" s="45">
        <v>9818</v>
      </c>
      <c r="E4" s="46"/>
      <c r="F4" s="44" t="s">
        <v>38</v>
      </c>
      <c r="G4" s="45">
        <v>4149</v>
      </c>
      <c r="H4" s="45">
        <v>3214</v>
      </c>
      <c r="I4" s="45">
        <v>7363</v>
      </c>
      <c r="K4" s="44" t="s">
        <v>38</v>
      </c>
      <c r="L4" s="45">
        <v>6612</v>
      </c>
      <c r="M4" s="45">
        <v>2742</v>
      </c>
      <c r="N4" s="45">
        <v>9354</v>
      </c>
    </row>
    <row r="5" spans="1:14" x14ac:dyDescent="0.2">
      <c r="A5" s="44" t="s">
        <v>39</v>
      </c>
      <c r="B5" s="45">
        <v>2239</v>
      </c>
      <c r="C5" s="45">
        <v>2065</v>
      </c>
      <c r="D5" s="45">
        <v>4304</v>
      </c>
      <c r="E5" s="46"/>
      <c r="F5" s="44" t="s">
        <v>39</v>
      </c>
      <c r="G5" s="45">
        <v>1991</v>
      </c>
      <c r="H5" s="45">
        <v>1397</v>
      </c>
      <c r="I5" s="45">
        <v>3388</v>
      </c>
      <c r="K5" s="44" t="s">
        <v>39</v>
      </c>
      <c r="L5" s="45">
        <v>3829</v>
      </c>
      <c r="M5" s="45">
        <v>1505</v>
      </c>
      <c r="N5" s="45">
        <v>5334</v>
      </c>
    </row>
    <row r="6" spans="1:14" x14ac:dyDescent="0.2">
      <c r="A6" s="44" t="s">
        <v>41</v>
      </c>
      <c r="B6" s="45">
        <v>1710</v>
      </c>
      <c r="C6" s="45">
        <v>1847</v>
      </c>
      <c r="D6" s="45">
        <v>3557</v>
      </c>
      <c r="E6" s="46"/>
      <c r="F6" s="44" t="s">
        <v>41</v>
      </c>
      <c r="G6" s="45">
        <v>1421</v>
      </c>
      <c r="H6" s="45">
        <v>1354</v>
      </c>
      <c r="I6" s="45">
        <v>2775</v>
      </c>
      <c r="K6" s="44" t="s">
        <v>41</v>
      </c>
      <c r="L6" s="45">
        <v>1917</v>
      </c>
      <c r="M6" s="45">
        <v>1218</v>
      </c>
      <c r="N6" s="45">
        <v>3135</v>
      </c>
    </row>
    <row r="7" spans="1:14" x14ac:dyDescent="0.2">
      <c r="A7" s="44" t="s">
        <v>43</v>
      </c>
      <c r="B7" s="45">
        <v>1089</v>
      </c>
      <c r="C7" s="45">
        <v>738</v>
      </c>
      <c r="D7" s="45">
        <v>1827</v>
      </c>
      <c r="E7" s="46"/>
      <c r="F7" s="44" t="s">
        <v>43</v>
      </c>
      <c r="G7" s="45">
        <v>911</v>
      </c>
      <c r="H7" s="45">
        <v>507</v>
      </c>
      <c r="I7" s="45">
        <v>1418</v>
      </c>
      <c r="K7" s="44" t="s">
        <v>44</v>
      </c>
      <c r="L7" s="45">
        <v>2107</v>
      </c>
      <c r="M7" s="45">
        <v>395</v>
      </c>
      <c r="N7" s="45">
        <v>2502</v>
      </c>
    </row>
    <row r="8" spans="1:14" x14ac:dyDescent="0.2">
      <c r="A8" s="44" t="s">
        <v>40</v>
      </c>
      <c r="B8" s="45">
        <v>1019</v>
      </c>
      <c r="C8" s="45">
        <v>770</v>
      </c>
      <c r="D8" s="45">
        <v>1789</v>
      </c>
      <c r="E8" s="46"/>
      <c r="F8" s="44" t="s">
        <v>44</v>
      </c>
      <c r="G8" s="45">
        <v>1050</v>
      </c>
      <c r="H8" s="45">
        <v>349</v>
      </c>
      <c r="I8" s="45">
        <v>1399</v>
      </c>
      <c r="K8" s="44" t="s">
        <v>42</v>
      </c>
      <c r="L8" s="45">
        <v>1868</v>
      </c>
      <c r="M8" s="45">
        <v>407</v>
      </c>
      <c r="N8" s="45">
        <v>2275</v>
      </c>
    </row>
    <row r="9" spans="1:14" x14ac:dyDescent="0.2">
      <c r="A9" s="44" t="s">
        <v>42</v>
      </c>
      <c r="B9" s="45">
        <v>1138</v>
      </c>
      <c r="C9" s="45">
        <v>539</v>
      </c>
      <c r="D9" s="45">
        <v>1677</v>
      </c>
      <c r="E9" s="46"/>
      <c r="F9" s="44" t="s">
        <v>42</v>
      </c>
      <c r="G9" s="45">
        <v>969</v>
      </c>
      <c r="H9" s="45">
        <v>392</v>
      </c>
      <c r="I9" s="45">
        <v>1361</v>
      </c>
      <c r="K9" s="44" t="s">
        <v>43</v>
      </c>
      <c r="L9" s="45">
        <v>1728</v>
      </c>
      <c r="M9" s="45">
        <v>493</v>
      </c>
      <c r="N9" s="45">
        <v>2221</v>
      </c>
    </row>
    <row r="10" spans="1:14" x14ac:dyDescent="0.2">
      <c r="A10" s="44" t="s">
        <v>44</v>
      </c>
      <c r="B10" s="45">
        <v>1221</v>
      </c>
      <c r="C10" s="45">
        <v>433</v>
      </c>
      <c r="D10" s="45">
        <v>1654</v>
      </c>
      <c r="E10" s="46"/>
      <c r="F10" s="44" t="s">
        <v>40</v>
      </c>
      <c r="G10" s="45">
        <v>704</v>
      </c>
      <c r="H10" s="45">
        <v>567</v>
      </c>
      <c r="I10" s="45">
        <v>1271</v>
      </c>
      <c r="K10" s="44" t="s">
        <v>46</v>
      </c>
      <c r="L10" s="45">
        <v>1870</v>
      </c>
      <c r="M10" s="45">
        <v>184</v>
      </c>
      <c r="N10" s="45">
        <v>2054</v>
      </c>
    </row>
    <row r="11" spans="1:14" x14ac:dyDescent="0.2">
      <c r="A11" s="44" t="s">
        <v>46</v>
      </c>
      <c r="B11" s="45">
        <v>1182</v>
      </c>
      <c r="C11" s="45">
        <v>240</v>
      </c>
      <c r="D11" s="45">
        <v>1422</v>
      </c>
      <c r="E11" s="46"/>
      <c r="F11" s="44" t="s">
        <v>46</v>
      </c>
      <c r="G11" s="45">
        <v>864</v>
      </c>
      <c r="H11" s="45">
        <v>191</v>
      </c>
      <c r="I11" s="45">
        <v>1055</v>
      </c>
      <c r="K11" s="44" t="s">
        <v>40</v>
      </c>
      <c r="L11" s="45">
        <v>1217</v>
      </c>
      <c r="M11" s="45">
        <v>635</v>
      </c>
      <c r="N11" s="45">
        <v>1852</v>
      </c>
    </row>
    <row r="12" spans="1:14" x14ac:dyDescent="0.2">
      <c r="A12" s="44" t="s">
        <v>45</v>
      </c>
      <c r="B12" s="45">
        <v>484</v>
      </c>
      <c r="C12" s="45">
        <v>815</v>
      </c>
      <c r="D12" s="45">
        <v>1299</v>
      </c>
      <c r="E12" s="46"/>
      <c r="F12" s="44" t="s">
        <v>47</v>
      </c>
      <c r="G12" s="45">
        <v>813</v>
      </c>
      <c r="H12" s="45">
        <v>154</v>
      </c>
      <c r="I12" s="45">
        <v>967</v>
      </c>
      <c r="K12" s="44" t="s">
        <v>47</v>
      </c>
      <c r="L12" s="45">
        <v>1446</v>
      </c>
      <c r="M12" s="45">
        <v>136</v>
      </c>
      <c r="N12" s="45">
        <v>1582</v>
      </c>
    </row>
    <row r="13" spans="1:14" x14ac:dyDescent="0.2">
      <c r="A13" s="53" t="s">
        <v>25</v>
      </c>
      <c r="B13" s="54">
        <f>SUM(B3:B12)/B14</f>
        <v>0.56486204815972796</v>
      </c>
      <c r="C13" s="54">
        <f t="shared" ref="C13:D13" si="0">SUM(C3:C12)/C14</f>
        <v>0.63861139817047496</v>
      </c>
      <c r="D13" s="54">
        <f t="shared" si="0"/>
        <v>0.59526736815213399</v>
      </c>
      <c r="E13" s="55"/>
      <c r="F13" s="53" t="s">
        <v>25</v>
      </c>
      <c r="G13" s="54">
        <f>SUM(G3:G12)/G14</f>
        <v>0.57160840515154454</v>
      </c>
      <c r="H13" s="54">
        <f t="shared" ref="H13" si="1">SUM(H3:H12)/H14</f>
        <v>0.60448949267671404</v>
      </c>
      <c r="I13" s="54">
        <f t="shared" ref="I13" si="2">SUM(I3:I12)/I14</f>
        <v>0.58404415454089309</v>
      </c>
      <c r="K13" s="53" t="s">
        <v>25</v>
      </c>
      <c r="L13" s="54">
        <f>SUM(L3:L12)/L14</f>
        <v>0.56902196777084746</v>
      </c>
      <c r="M13" s="54">
        <f t="shared" ref="M13:N13" si="3">SUM(M3:M12)/M14</f>
        <v>0.59493323075232185</v>
      </c>
      <c r="N13" s="54">
        <f t="shared" si="3"/>
        <v>0.57549267168029861</v>
      </c>
    </row>
    <row r="14" spans="1:14" x14ac:dyDescent="0.2">
      <c r="A14" s="41" t="s">
        <v>24</v>
      </c>
      <c r="B14" s="45">
        <v>36462</v>
      </c>
      <c r="C14" s="45">
        <v>26127</v>
      </c>
      <c r="D14" s="45">
        <v>62629</v>
      </c>
      <c r="E14" s="55"/>
      <c r="F14" s="41" t="s">
        <v>24</v>
      </c>
      <c r="G14" s="45">
        <v>30981</v>
      </c>
      <c r="H14" s="45">
        <v>18844</v>
      </c>
      <c r="I14" s="45">
        <v>49825</v>
      </c>
      <c r="K14" s="41" t="s">
        <v>24</v>
      </c>
      <c r="L14" s="45">
        <v>54671</v>
      </c>
      <c r="M14" s="45">
        <v>18197</v>
      </c>
      <c r="N14" s="45">
        <v>72868</v>
      </c>
    </row>
    <row r="15" spans="1:14" x14ac:dyDescent="0.2">
      <c r="A15" s="60" t="s">
        <v>22</v>
      </c>
      <c r="B15" s="61"/>
      <c r="C15" s="55"/>
      <c r="D15" s="55"/>
      <c r="E15" s="55"/>
      <c r="F15" s="55"/>
      <c r="G15" s="55"/>
      <c r="H15" s="62"/>
      <c r="J15" s="55"/>
      <c r="K15" s="60"/>
    </row>
    <row r="16" spans="1:14" x14ac:dyDescent="0.2">
      <c r="A16" s="63" t="s">
        <v>23</v>
      </c>
      <c r="K16" s="63"/>
    </row>
    <row r="17" spans="1:14" x14ac:dyDescent="0.2">
      <c r="E17" s="64"/>
      <c r="F17" s="86"/>
      <c r="G17" s="86"/>
      <c r="H17" s="86"/>
      <c r="I17" s="86"/>
      <c r="J17" s="39"/>
      <c r="K17" s="64"/>
      <c r="L17" s="64"/>
      <c r="M17" s="65"/>
    </row>
    <row r="18" spans="1:14" x14ac:dyDescent="0.2">
      <c r="A18" s="85" t="s">
        <v>33</v>
      </c>
      <c r="B18" s="85"/>
      <c r="C18" s="85"/>
      <c r="D18" s="85"/>
      <c r="E18" s="66"/>
      <c r="F18" s="85" t="s">
        <v>34</v>
      </c>
      <c r="G18" s="85"/>
      <c r="H18" s="85"/>
      <c r="I18" s="85"/>
      <c r="K18" s="66"/>
      <c r="L18" s="66"/>
      <c r="M18" s="67"/>
    </row>
    <row r="19" spans="1:14" ht="38.25" x14ac:dyDescent="0.2">
      <c r="A19" s="83" t="s">
        <v>36</v>
      </c>
      <c r="B19" s="84" t="s">
        <v>27</v>
      </c>
      <c r="C19" s="84" t="s">
        <v>28</v>
      </c>
      <c r="D19" s="84" t="s">
        <v>29</v>
      </c>
      <c r="E19" s="48"/>
      <c r="F19" s="83" t="s">
        <v>36</v>
      </c>
      <c r="G19" s="84" t="s">
        <v>27</v>
      </c>
      <c r="H19" s="84" t="s">
        <v>28</v>
      </c>
      <c r="I19" s="84" t="s">
        <v>29</v>
      </c>
      <c r="J19" s="83" t="s">
        <v>26</v>
      </c>
      <c r="K19" s="76"/>
      <c r="L19" s="48"/>
      <c r="N19" s="59"/>
    </row>
    <row r="20" spans="1:14" x14ac:dyDescent="0.2">
      <c r="A20" s="44" t="s">
        <v>37</v>
      </c>
      <c r="B20" s="45">
        <v>6886</v>
      </c>
      <c r="C20" s="45">
        <v>2932</v>
      </c>
      <c r="D20" s="45">
        <v>9818</v>
      </c>
      <c r="E20" s="51"/>
      <c r="F20" s="44" t="s">
        <v>37</v>
      </c>
      <c r="G20" s="45">
        <v>4665</v>
      </c>
      <c r="H20" s="45">
        <v>3352</v>
      </c>
      <c r="I20" s="45">
        <v>8017</v>
      </c>
      <c r="J20" s="78">
        <v>-0.18343858219596654</v>
      </c>
      <c r="K20" s="77"/>
      <c r="L20" s="51"/>
      <c r="N20" s="59"/>
    </row>
    <row r="21" spans="1:14" x14ac:dyDescent="0.2">
      <c r="A21" s="44" t="s">
        <v>38</v>
      </c>
      <c r="B21" s="45">
        <v>5386</v>
      </c>
      <c r="C21" s="45">
        <v>2652</v>
      </c>
      <c r="D21" s="45">
        <v>8038</v>
      </c>
      <c r="E21" s="51"/>
      <c r="F21" s="44" t="s">
        <v>38</v>
      </c>
      <c r="G21" s="45">
        <v>3366</v>
      </c>
      <c r="H21" s="45">
        <v>3371</v>
      </c>
      <c r="I21" s="45">
        <v>6737</v>
      </c>
      <c r="J21" s="78">
        <v>-0.16185618313013184</v>
      </c>
      <c r="K21" s="77"/>
      <c r="L21" s="51"/>
      <c r="N21" s="59"/>
    </row>
    <row r="22" spans="1:14" x14ac:dyDescent="0.2">
      <c r="A22" s="44" t="s">
        <v>39</v>
      </c>
      <c r="B22" s="45">
        <v>3045</v>
      </c>
      <c r="C22" s="45">
        <v>1428</v>
      </c>
      <c r="D22" s="45">
        <v>4473</v>
      </c>
      <c r="E22" s="51"/>
      <c r="F22" s="44" t="s">
        <v>39</v>
      </c>
      <c r="G22" s="45">
        <v>2062</v>
      </c>
      <c r="H22" s="45">
        <v>1779</v>
      </c>
      <c r="I22" s="45">
        <v>3841</v>
      </c>
      <c r="J22" s="78">
        <v>-0.14129219763022582</v>
      </c>
      <c r="K22" s="77"/>
      <c r="L22" s="51"/>
      <c r="N22" s="59"/>
    </row>
    <row r="23" spans="1:14" x14ac:dyDescent="0.2">
      <c r="A23" s="44" t="s">
        <v>41</v>
      </c>
      <c r="B23" s="45">
        <v>1356</v>
      </c>
      <c r="C23" s="45">
        <v>850</v>
      </c>
      <c r="D23" s="45">
        <v>2206</v>
      </c>
      <c r="E23" s="51"/>
      <c r="F23" s="44" t="s">
        <v>40</v>
      </c>
      <c r="G23" s="45">
        <v>752</v>
      </c>
      <c r="H23" s="45">
        <v>806</v>
      </c>
      <c r="I23" s="45">
        <v>1558</v>
      </c>
      <c r="J23" s="78">
        <v>-3.4097954122752627E-2</v>
      </c>
      <c r="K23" s="77"/>
      <c r="L23" s="51"/>
      <c r="N23" s="59"/>
    </row>
    <row r="24" spans="1:14" x14ac:dyDescent="0.2">
      <c r="A24" s="44" t="s">
        <v>42</v>
      </c>
      <c r="B24" s="45">
        <v>1491</v>
      </c>
      <c r="C24" s="45">
        <v>412</v>
      </c>
      <c r="D24" s="45">
        <v>1903</v>
      </c>
      <c r="E24" s="51"/>
      <c r="F24" s="44" t="s">
        <v>41</v>
      </c>
      <c r="G24" s="45">
        <v>767</v>
      </c>
      <c r="H24" s="45">
        <v>755</v>
      </c>
      <c r="I24" s="45">
        <v>1522</v>
      </c>
      <c r="J24" s="78">
        <v>-0.31051677243880327</v>
      </c>
      <c r="K24" s="77"/>
      <c r="L24" s="51"/>
      <c r="N24" s="59"/>
    </row>
    <row r="25" spans="1:14" x14ac:dyDescent="0.2">
      <c r="A25" s="44" t="s">
        <v>44</v>
      </c>
      <c r="B25" s="45">
        <v>1561</v>
      </c>
      <c r="C25" s="45">
        <v>322</v>
      </c>
      <c r="D25" s="45">
        <v>1883</v>
      </c>
      <c r="E25" s="51"/>
      <c r="F25" s="44" t="s">
        <v>42</v>
      </c>
      <c r="G25" s="45">
        <v>1012</v>
      </c>
      <c r="H25" s="45">
        <v>453</v>
      </c>
      <c r="I25" s="45">
        <v>1465</v>
      </c>
      <c r="J25" s="78">
        <v>-0.23016290068313194</v>
      </c>
      <c r="K25" s="77"/>
      <c r="L25" s="51"/>
      <c r="N25" s="59"/>
    </row>
    <row r="26" spans="1:14" x14ac:dyDescent="0.2">
      <c r="A26" s="44" t="s">
        <v>43</v>
      </c>
      <c r="B26" s="45">
        <v>1384</v>
      </c>
      <c r="C26" s="45">
        <v>495</v>
      </c>
      <c r="D26" s="45">
        <v>1879</v>
      </c>
      <c r="E26" s="51"/>
      <c r="F26" s="44" t="s">
        <v>43</v>
      </c>
      <c r="G26" s="45">
        <v>949</v>
      </c>
      <c r="H26" s="45">
        <v>509</v>
      </c>
      <c r="I26" s="45">
        <v>1458</v>
      </c>
      <c r="J26" s="78">
        <v>-0.22405534858967535</v>
      </c>
      <c r="K26" s="77"/>
      <c r="L26" s="51"/>
      <c r="N26" s="59"/>
    </row>
    <row r="27" spans="1:14" x14ac:dyDescent="0.2">
      <c r="A27" s="44" t="s">
        <v>46</v>
      </c>
      <c r="B27" s="45">
        <v>1553</v>
      </c>
      <c r="C27" s="45">
        <v>179</v>
      </c>
      <c r="D27" s="45">
        <v>1732</v>
      </c>
      <c r="E27" s="51"/>
      <c r="F27" s="44" t="s">
        <v>44</v>
      </c>
      <c r="G27" s="45">
        <v>979</v>
      </c>
      <c r="H27" s="45">
        <v>358</v>
      </c>
      <c r="I27" s="45">
        <v>1337</v>
      </c>
      <c r="J27" s="78">
        <v>-0.28996282527881045</v>
      </c>
      <c r="K27" s="77"/>
      <c r="L27" s="51"/>
      <c r="N27" s="59"/>
    </row>
    <row r="28" spans="1:14" x14ac:dyDescent="0.2">
      <c r="A28" s="44" t="s">
        <v>40</v>
      </c>
      <c r="B28" s="45">
        <v>1007</v>
      </c>
      <c r="C28" s="45">
        <v>606</v>
      </c>
      <c r="D28" s="45">
        <v>1613</v>
      </c>
      <c r="E28" s="51"/>
      <c r="F28" s="44" t="s">
        <v>45</v>
      </c>
      <c r="G28" s="45">
        <v>580</v>
      </c>
      <c r="H28" s="45">
        <v>694</v>
      </c>
      <c r="I28" s="45">
        <v>1274</v>
      </c>
      <c r="J28" s="78">
        <v>8.1494057724957658E-2</v>
      </c>
      <c r="K28" s="77"/>
      <c r="L28" s="51"/>
      <c r="N28" s="59"/>
    </row>
    <row r="29" spans="1:14" x14ac:dyDescent="0.2">
      <c r="A29" s="44" t="s">
        <v>47</v>
      </c>
      <c r="B29" s="45">
        <v>1188</v>
      </c>
      <c r="C29" s="45">
        <v>144</v>
      </c>
      <c r="D29" s="45">
        <v>1332</v>
      </c>
      <c r="E29" s="55"/>
      <c r="F29" s="44" t="s">
        <v>46</v>
      </c>
      <c r="G29" s="45">
        <v>952</v>
      </c>
      <c r="H29" s="45">
        <v>197</v>
      </c>
      <c r="I29" s="45">
        <v>1149</v>
      </c>
      <c r="J29" s="78">
        <v>-0.39621650026274302</v>
      </c>
      <c r="K29" s="57"/>
      <c r="L29" s="51"/>
      <c r="N29" s="59"/>
    </row>
    <row r="30" spans="1:14" x14ac:dyDescent="0.2">
      <c r="A30" s="53" t="s">
        <v>25</v>
      </c>
      <c r="B30" s="54">
        <f>SUM(B20:B29)/B31</f>
        <v>0.55344777681294943</v>
      </c>
      <c r="C30" s="54">
        <f>SUM(C20:C29)/C31</f>
        <v>0.57312818166218615</v>
      </c>
      <c r="D30" s="54">
        <f>SUM(D20:D29)/D31</f>
        <v>0.55896211295595877</v>
      </c>
      <c r="E30" s="55"/>
      <c r="F30" s="53" t="s">
        <v>25</v>
      </c>
      <c r="G30" s="54">
        <f>SUM(G20:G29)/G31</f>
        <v>0.52965390061580009</v>
      </c>
      <c r="H30" s="54">
        <f>SUM(H20:H29)/H31</f>
        <v>0.58679542955490749</v>
      </c>
      <c r="I30" s="54">
        <f>SUM(I20:I29)/I31</f>
        <v>0.55295998752047426</v>
      </c>
      <c r="J30" s="44" t="s">
        <v>35</v>
      </c>
      <c r="K30" s="70"/>
      <c r="L30" s="51"/>
      <c r="N30" s="59"/>
    </row>
    <row r="31" spans="1:14" x14ac:dyDescent="0.2">
      <c r="A31" s="41" t="s">
        <v>24</v>
      </c>
      <c r="B31" s="45">
        <v>44913</v>
      </c>
      <c r="C31" s="45">
        <v>17483</v>
      </c>
      <c r="D31" s="45">
        <v>62396</v>
      </c>
      <c r="F31" s="41" t="s">
        <v>24</v>
      </c>
      <c r="G31" s="45">
        <v>30367</v>
      </c>
      <c r="H31" s="45">
        <v>20917</v>
      </c>
      <c r="I31" s="45">
        <v>51284</v>
      </c>
      <c r="J31" s="78">
        <v>-0.17808833899608945</v>
      </c>
      <c r="L31" s="51"/>
    </row>
    <row r="32" spans="1:14" x14ac:dyDescent="0.2">
      <c r="A32" s="60" t="s">
        <v>22</v>
      </c>
    </row>
    <row r="33" spans="1:7" x14ac:dyDescent="0.2">
      <c r="A33" s="63" t="s">
        <v>23</v>
      </c>
      <c r="B33" s="47"/>
      <c r="C33" s="71"/>
      <c r="D33" s="71"/>
      <c r="E33" s="72"/>
    </row>
    <row r="34" spans="1:7" x14ac:dyDescent="0.2">
      <c r="A34" s="43"/>
      <c r="B34" s="73"/>
      <c r="C34" s="74"/>
      <c r="D34" s="66"/>
    </row>
    <row r="35" spans="1:7" x14ac:dyDescent="0.2">
      <c r="A35" s="47"/>
      <c r="B35" s="48"/>
      <c r="C35" s="46"/>
      <c r="D35" s="49"/>
      <c r="E35" s="68"/>
      <c r="F35" s="75"/>
      <c r="G35" s="59"/>
    </row>
    <row r="36" spans="1:7" x14ac:dyDescent="0.2">
      <c r="A36" s="50"/>
      <c r="B36" s="51"/>
      <c r="C36" s="46"/>
      <c r="D36" s="52"/>
      <c r="E36" s="69"/>
      <c r="F36" s="75"/>
      <c r="G36" s="59"/>
    </row>
    <row r="37" spans="1:7" x14ac:dyDescent="0.2">
      <c r="A37" s="50"/>
      <c r="B37" s="51"/>
      <c r="C37" s="46"/>
      <c r="D37" s="52"/>
      <c r="E37" s="69"/>
      <c r="F37" s="75"/>
      <c r="G37" s="59"/>
    </row>
    <row r="38" spans="1:7" x14ac:dyDescent="0.2">
      <c r="A38" s="50"/>
      <c r="B38" s="51"/>
      <c r="C38" s="46"/>
      <c r="D38" s="52"/>
      <c r="E38" s="69"/>
      <c r="F38" s="75"/>
      <c r="G38" s="59"/>
    </row>
    <row r="39" spans="1:7" x14ac:dyDescent="0.2">
      <c r="A39" s="50"/>
      <c r="B39" s="51"/>
      <c r="C39" s="46"/>
      <c r="D39" s="52"/>
      <c r="E39" s="69"/>
      <c r="F39" s="75"/>
      <c r="G39" s="59"/>
    </row>
    <row r="40" spans="1:7" x14ac:dyDescent="0.2">
      <c r="A40" s="50"/>
      <c r="B40" s="51"/>
      <c r="C40" s="46"/>
      <c r="D40" s="52"/>
      <c r="E40" s="69"/>
      <c r="F40" s="75"/>
      <c r="G40" s="59"/>
    </row>
    <row r="41" spans="1:7" x14ac:dyDescent="0.2">
      <c r="A41" s="50"/>
      <c r="B41" s="51"/>
      <c r="C41" s="46"/>
      <c r="D41" s="52"/>
      <c r="E41" s="69"/>
      <c r="F41" s="75"/>
      <c r="G41" s="59"/>
    </row>
    <row r="42" spans="1:7" x14ac:dyDescent="0.2">
      <c r="A42" s="50"/>
      <c r="B42" s="51"/>
      <c r="C42" s="46"/>
      <c r="D42" s="52"/>
      <c r="E42" s="69"/>
      <c r="F42" s="75"/>
      <c r="G42" s="59"/>
    </row>
    <row r="43" spans="1:7" x14ac:dyDescent="0.2">
      <c r="A43" s="50"/>
      <c r="B43" s="51"/>
      <c r="C43" s="46"/>
      <c r="D43" s="52"/>
      <c r="E43" s="69"/>
      <c r="F43" s="75"/>
      <c r="G43" s="59"/>
    </row>
    <row r="44" spans="1:7" x14ac:dyDescent="0.2">
      <c r="A44" s="50"/>
      <c r="B44" s="51"/>
      <c r="C44" s="46"/>
      <c r="D44" s="52"/>
      <c r="E44" s="69"/>
      <c r="F44" s="75"/>
      <c r="G44" s="59"/>
    </row>
    <row r="45" spans="1:7" x14ac:dyDescent="0.2">
      <c r="A45" s="56"/>
    </row>
    <row r="46" spans="1:7" x14ac:dyDescent="0.2">
      <c r="A46" s="58"/>
    </row>
    <row r="47" spans="1:7" x14ac:dyDescent="0.2">
      <c r="A47" s="60"/>
    </row>
    <row r="48" spans="1:7" x14ac:dyDescent="0.2">
      <c r="A48" s="63"/>
    </row>
  </sheetData>
  <mergeCells count="6">
    <mergeCell ref="A1:D1"/>
    <mergeCell ref="F1:I1"/>
    <mergeCell ref="K1:N1"/>
    <mergeCell ref="F17:I17"/>
    <mergeCell ref="A18:D18"/>
    <mergeCell ref="F18:I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AcquisitionNationalité</vt:lpstr>
      <vt:lpstr>10 pays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GHIORGHITA Eliza</dc:creator>
  <cp:lastModifiedBy>Guillaume MORDANT</cp:lastModifiedBy>
  <dcterms:created xsi:type="dcterms:W3CDTF">2024-01-17T18:17:37Z</dcterms:created>
  <dcterms:modified xsi:type="dcterms:W3CDTF">2024-06-27T15:50:22Z</dcterms:modified>
</cp:coreProperties>
</file>